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enefits\Open Enrollment\2024 Open Enrollment\Rates - IG\"/>
    </mc:Choice>
  </mc:AlternateContent>
  <xr:revisionPtr revIDLastSave="0" documentId="13_ncr:1_{2B0DF640-086C-409A-8BA3-80380E3F4685}" xr6:coauthVersionLast="47" xr6:coauthVersionMax="47" xr10:uidLastSave="{00000000-0000-0000-0000-000000000000}"/>
  <bookViews>
    <workbookView xWindow="26090" yWindow="960" windowWidth="21240" windowHeight="19380" tabRatio="752" xr2:uid="{00000000-000D-0000-FFFF-FFFF00000000}"/>
  </bookViews>
  <sheets>
    <sheet name="2023 Union + Non-Union Rates" sheetId="1" r:id="rId1"/>
    <sheet name="Police Rates" sheetId="5" r:id="rId2"/>
    <sheet name=".5 FTE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8" l="1"/>
  <c r="F6" i="8" s="1"/>
  <c r="E6" i="8"/>
  <c r="E7" i="8"/>
  <c r="C7" i="8" s="1"/>
  <c r="F7" i="8" s="1"/>
  <c r="E8" i="8"/>
  <c r="C8" i="8" s="1"/>
  <c r="F8" i="8" s="1"/>
  <c r="E11" i="8"/>
  <c r="C11" i="8" s="1"/>
  <c r="F11" i="8" s="1"/>
  <c r="E12" i="8"/>
  <c r="C12" i="8" s="1"/>
  <c r="F12" i="8" s="1"/>
  <c r="E13" i="8"/>
  <c r="C13" i="8" s="1"/>
  <c r="F13" i="8" s="1"/>
  <c r="E14" i="8"/>
  <c r="C14" i="8" s="1"/>
  <c r="F14" i="8" s="1"/>
  <c r="E17" i="8"/>
  <c r="C17" i="8" s="1"/>
  <c r="F17" i="8" s="1"/>
  <c r="E18" i="8"/>
  <c r="C18" i="8" s="1"/>
  <c r="F18" i="8" s="1"/>
  <c r="E19" i="8"/>
  <c r="C19" i="8" s="1"/>
  <c r="F19" i="8" s="1"/>
  <c r="E20" i="8"/>
  <c r="C20" i="8" s="1"/>
  <c r="F20" i="8" s="1"/>
  <c r="E23" i="8"/>
  <c r="C23" i="8" s="1"/>
  <c r="F23" i="8" s="1"/>
  <c r="E24" i="8"/>
  <c r="C24" i="8" s="1"/>
  <c r="F24" i="8" s="1"/>
  <c r="E25" i="8"/>
  <c r="C25" i="8" s="1"/>
  <c r="F25" i="8" s="1"/>
  <c r="E26" i="8"/>
  <c r="C26" i="8" s="1"/>
  <c r="F26" i="8" s="1"/>
  <c r="E5" i="8"/>
  <c r="C5" i="8" s="1"/>
  <c r="F5" i="8" s="1"/>
  <c r="I5" i="5"/>
  <c r="I6" i="5"/>
  <c r="I7" i="5"/>
  <c r="I10" i="5"/>
  <c r="I11" i="5"/>
  <c r="I12" i="5"/>
  <c r="I13" i="5"/>
  <c r="I16" i="5"/>
  <c r="I17" i="5"/>
  <c r="I18" i="5"/>
  <c r="I19" i="5"/>
  <c r="I22" i="5"/>
  <c r="I23" i="5"/>
  <c r="I24" i="5"/>
  <c r="I25" i="5"/>
  <c r="I4" i="5"/>
  <c r="E6" i="1"/>
  <c r="E7" i="1"/>
  <c r="E8" i="1"/>
  <c r="E11" i="1"/>
  <c r="E12" i="1"/>
  <c r="E13" i="1"/>
  <c r="E14" i="1"/>
  <c r="E17" i="1"/>
  <c r="E18" i="1"/>
  <c r="E19" i="1"/>
  <c r="E20" i="1"/>
  <c r="E23" i="1"/>
  <c r="E24" i="1"/>
  <c r="E25" i="1"/>
  <c r="E26" i="1"/>
  <c r="E5" i="1"/>
  <c r="C12" i="1"/>
  <c r="C13" i="1"/>
  <c r="C14" i="1"/>
  <c r="C11" i="1"/>
  <c r="C6" i="1"/>
  <c r="C7" i="1"/>
  <c r="C8" i="1"/>
  <c r="C5" i="1"/>
  <c r="C24" i="1"/>
  <c r="C25" i="1"/>
  <c r="C26" i="1"/>
  <c r="C23" i="1"/>
  <c r="C18" i="1"/>
  <c r="C19" i="1"/>
  <c r="C20" i="1"/>
  <c r="C17" i="1"/>
  <c r="C16" i="5" l="1"/>
  <c r="C17" i="5"/>
  <c r="C19" i="5"/>
  <c r="C22" i="5"/>
  <c r="C25" i="5"/>
  <c r="C4" i="5" l="1"/>
  <c r="F4" i="5" s="1"/>
  <c r="C13" i="5"/>
  <c r="C11" i="5"/>
  <c r="C10" i="5"/>
  <c r="C7" i="5"/>
  <c r="C5" i="5"/>
  <c r="D4" i="5" l="1"/>
  <c r="C23" i="5"/>
  <c r="F22" i="5"/>
  <c r="D22" i="5" s="1"/>
  <c r="F7" i="5" l="1"/>
  <c r="F5" i="5"/>
  <c r="F23" i="5"/>
  <c r="D23" i="5" s="1"/>
  <c r="F24" i="5"/>
  <c r="D24" i="5" s="1"/>
  <c r="F25" i="5"/>
  <c r="D25" i="5" s="1"/>
  <c r="F17" i="5"/>
  <c r="D17" i="5" s="1"/>
  <c r="F18" i="5"/>
  <c r="D18" i="5" s="1"/>
  <c r="F16" i="5"/>
  <c r="D16" i="5" s="1"/>
  <c r="F11" i="5"/>
  <c r="D11" i="5" s="1"/>
  <c r="F12" i="5"/>
  <c r="D12" i="5" s="1"/>
  <c r="F13" i="5"/>
  <c r="D13" i="5" s="1"/>
  <c r="F10" i="5"/>
  <c r="D10" i="5" s="1"/>
  <c r="F6" i="5"/>
  <c r="D6" i="5" s="1"/>
  <c r="F19" i="5"/>
  <c r="D19" i="5" l="1"/>
  <c r="D7" i="5"/>
  <c r="D5" i="5"/>
</calcChain>
</file>

<file path=xl/sharedStrings.xml><?xml version="1.0" encoding="utf-8"?>
<sst xmlns="http://schemas.openxmlformats.org/spreadsheetml/2006/main" count="82" uniqueCount="23">
  <si>
    <t>Employee Only</t>
  </si>
  <si>
    <t>Employee &amp; Spouse</t>
  </si>
  <si>
    <t>Family</t>
  </si>
  <si>
    <t xml:space="preserve">Kaiser </t>
  </si>
  <si>
    <t>Total Cost</t>
  </si>
  <si>
    <t>Employee &amp; Children</t>
  </si>
  <si>
    <t>Insurance Options:</t>
  </si>
  <si>
    <t>Regence PPO w/ VSP vision</t>
  </si>
  <si>
    <r>
      <t xml:space="preserve">Employee's Monthly Premium Cost                   </t>
    </r>
    <r>
      <rPr>
        <b/>
        <i/>
        <sz val="12"/>
        <color theme="1"/>
        <rFont val="Tw Cen MT"/>
        <family val="2"/>
      </rPr>
      <t xml:space="preserve"> </t>
    </r>
  </si>
  <si>
    <t xml:space="preserve">City's Monthly Contribution                            </t>
  </si>
  <si>
    <t>Cost - EE Cost</t>
  </si>
  <si>
    <t xml:space="preserve">City's Monthly Contribution (Formula)                     </t>
  </si>
  <si>
    <t>Employee's Monthly Premium Cost (Formula)</t>
  </si>
  <si>
    <t>Kaiser High-Deductible**</t>
  </si>
  <si>
    <t>Regence PPO High-Deductible w/ VSP vision**</t>
  </si>
  <si>
    <t>2021 EE Premium</t>
  </si>
  <si>
    <r>
      <t xml:space="preserve">Employee Monthly Premium Increase                 </t>
    </r>
    <r>
      <rPr>
        <b/>
        <sz val="10"/>
        <rFont val="Tw Cen MT"/>
        <family val="2"/>
      </rPr>
      <t xml:space="preserve"> </t>
    </r>
    <r>
      <rPr>
        <b/>
        <i/>
        <sz val="10"/>
        <rFont val="Tw Cen MT"/>
        <family val="2"/>
      </rPr>
      <t>(from 2022</t>
    </r>
    <r>
      <rPr>
        <b/>
        <sz val="12"/>
        <rFont val="Tw Cen MT"/>
        <family val="2"/>
      </rPr>
      <t>)</t>
    </r>
  </si>
  <si>
    <r>
      <t xml:space="preserve">Employee Monthly Premium Increase </t>
    </r>
    <r>
      <rPr>
        <b/>
        <i/>
        <sz val="10"/>
        <rFont val="Tw Cen MT"/>
        <family val="2"/>
      </rPr>
      <t>(from 2022)</t>
    </r>
  </si>
  <si>
    <t xml:space="preserve">City Monthly Contribution                            </t>
  </si>
  <si>
    <r>
      <t xml:space="preserve">Employee Monthly Premium Cost                   </t>
    </r>
    <r>
      <rPr>
        <b/>
        <i/>
        <sz val="12"/>
        <color theme="1"/>
        <rFont val="Tw Cen MT"/>
        <family val="2"/>
      </rPr>
      <t xml:space="preserve"> </t>
    </r>
  </si>
  <si>
    <t>Employee Premium % of Total Cost</t>
  </si>
  <si>
    <t>Full Time Premium</t>
  </si>
  <si>
    <t>Amount after FT premium paid (to be split between EE + 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</si>
</sst>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Tw Cen MT"/>
      <family val="2"/>
    </font>
    <font>
      <sz val="12"/>
      <name val="Tw Cen MT"/>
      <family val="2"/>
    </font>
    <font>
      <b/>
      <sz val="10"/>
      <name val="Tw Cen MT"/>
      <family val="2"/>
    </font>
    <font>
      <sz val="11"/>
      <color theme="1"/>
      <name val="Tw Cen MT"/>
      <family val="2"/>
    </font>
    <font>
      <b/>
      <i/>
      <sz val="10"/>
      <name val="Tw Cen MT"/>
      <family val="2"/>
    </font>
    <font>
      <b/>
      <sz val="11"/>
      <color theme="1"/>
      <name val="Tw Cen MT"/>
      <family val="2"/>
    </font>
    <font>
      <b/>
      <sz val="12"/>
      <color theme="1"/>
      <name val="Tw Cen MT"/>
      <family val="2"/>
    </font>
    <font>
      <b/>
      <i/>
      <sz val="12"/>
      <color theme="1"/>
      <name val="Tw Cen MT"/>
      <family val="2"/>
    </font>
    <font>
      <b/>
      <sz val="14"/>
      <name val="Tw Cen MT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10" fillId="0" borderId="0" xfId="0" applyFont="1" applyFill="1" applyBorder="1"/>
    <xf numFmtId="164" fontId="12" fillId="0" borderId="1" xfId="7" applyNumberFormat="1" applyFont="1" applyBorder="1"/>
    <xf numFmtId="164" fontId="18" fillId="2" borderId="2" xfId="12" applyNumberFormat="1" applyFont="1" applyFill="1" applyBorder="1"/>
    <xf numFmtId="164" fontId="18" fillId="2" borderId="3" xfId="12" applyNumberFormat="1" applyFont="1" applyFill="1" applyBorder="1"/>
    <xf numFmtId="164" fontId="3" fillId="0" borderId="0" xfId="12" applyNumberFormat="1" applyFont="1" applyFill="1" applyBorder="1"/>
    <xf numFmtId="164" fontId="12" fillId="0" borderId="0" xfId="12" applyNumberFormat="1" applyFont="1" applyFill="1" applyBorder="1"/>
    <xf numFmtId="164" fontId="12" fillId="0" borderId="0" xfId="7" applyNumberFormat="1" applyFont="1" applyFill="1" applyBorder="1"/>
    <xf numFmtId="164" fontId="18" fillId="0" borderId="0" xfId="12" applyNumberFormat="1" applyFont="1" applyFill="1" applyBorder="1"/>
    <xf numFmtId="0" fontId="7" fillId="0" borderId="0" xfId="0" applyFont="1" applyFill="1"/>
    <xf numFmtId="164" fontId="3" fillId="0" borderId="5" xfId="12" applyNumberFormat="1" applyFont="1" applyFill="1" applyBorder="1"/>
    <xf numFmtId="0" fontId="15" fillId="2" borderId="4" xfId="3" applyFont="1" applyFill="1" applyBorder="1" applyAlignment="1">
      <alignment horizontal="center" wrapText="1"/>
    </xf>
    <xf numFmtId="164" fontId="12" fillId="0" borderId="1" xfId="13" applyNumberFormat="1" applyFont="1" applyFill="1" applyBorder="1"/>
    <xf numFmtId="0" fontId="10" fillId="0" borderId="1" xfId="0" applyFont="1" applyFill="1" applyBorder="1"/>
    <xf numFmtId="164" fontId="12" fillId="0" borderId="0" xfId="7" applyNumberFormat="1" applyFont="1" applyBorder="1"/>
    <xf numFmtId="0" fontId="15" fillId="2" borderId="2" xfId="3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164" fontId="12" fillId="0" borderId="7" xfId="12" applyNumberFormat="1" applyFont="1" applyFill="1" applyBorder="1"/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164" fontId="20" fillId="0" borderId="1" xfId="13" applyNumberFormat="1" applyFont="1" applyFill="1" applyBorder="1"/>
    <xf numFmtId="164" fontId="3" fillId="0" borderId="1" xfId="12" applyNumberFormat="1" applyFont="1" applyFill="1" applyBorder="1"/>
    <xf numFmtId="164" fontId="12" fillId="0" borderId="1" xfId="12" applyNumberFormat="1" applyFont="1" applyFill="1" applyBorder="1"/>
    <xf numFmtId="0" fontId="15" fillId="2" borderId="5" xfId="3" applyFont="1" applyFill="1" applyBorder="1" applyAlignment="1">
      <alignment horizontal="center" wrapText="1"/>
    </xf>
    <xf numFmtId="164" fontId="18" fillId="2" borderId="5" xfId="12" applyNumberFormat="1" applyFont="1" applyFill="1" applyBorder="1"/>
    <xf numFmtId="0" fontId="9" fillId="0" borderId="5" xfId="0" applyFont="1" applyFill="1" applyBorder="1" applyAlignment="1">
      <alignment horizontal="center" wrapText="1"/>
    </xf>
    <xf numFmtId="0" fontId="15" fillId="2" borderId="7" xfId="3" applyFont="1" applyFill="1" applyBorder="1" applyAlignment="1">
      <alignment horizontal="center" wrapText="1"/>
    </xf>
    <xf numFmtId="164" fontId="14" fillId="2" borderId="7" xfId="3" applyNumberFormat="1" applyFont="1" applyFill="1" applyBorder="1" applyAlignment="1">
      <alignment horizontal="right" wrapText="1"/>
    </xf>
    <xf numFmtId="164" fontId="18" fillId="2" borderId="7" xfId="12" applyNumberFormat="1" applyFont="1" applyFill="1" applyBorder="1"/>
    <xf numFmtId="0" fontId="9" fillId="0" borderId="2" xfId="0" applyFont="1" applyFill="1" applyBorder="1" applyAlignment="1">
      <alignment horizontal="center" wrapText="1"/>
    </xf>
    <xf numFmtId="0" fontId="7" fillId="0" borderId="0" xfId="0" applyFont="1" applyBorder="1"/>
    <xf numFmtId="164" fontId="12" fillId="0" borderId="1" xfId="7" applyNumberFormat="1" applyFont="1" applyFill="1" applyBorder="1"/>
    <xf numFmtId="0" fontId="7" fillId="0" borderId="0" xfId="5"/>
    <xf numFmtId="0" fontId="10" fillId="0" borderId="0" xfId="5" applyFont="1"/>
    <xf numFmtId="164" fontId="18" fillId="0" borderId="0" xfId="15" applyNumberFormat="1" applyFont="1" applyFill="1" applyBorder="1"/>
    <xf numFmtId="164" fontId="12" fillId="0" borderId="0" xfId="15" applyNumberFormat="1" applyFont="1" applyFill="1" applyBorder="1"/>
    <xf numFmtId="164" fontId="2" fillId="0" borderId="0" xfId="15" applyNumberFormat="1" applyFont="1" applyFill="1" applyBorder="1"/>
    <xf numFmtId="164" fontId="12" fillId="0" borderId="0" xfId="18" applyNumberFormat="1" applyFont="1" applyBorder="1"/>
    <xf numFmtId="0" fontId="10" fillId="0" borderId="1" xfId="5" applyFont="1" applyBorder="1"/>
    <xf numFmtId="0" fontId="10" fillId="0" borderId="10" xfId="5" applyFont="1" applyBorder="1"/>
    <xf numFmtId="0" fontId="17" fillId="0" borderId="0" xfId="5" applyFont="1"/>
    <xf numFmtId="0" fontId="17" fillId="3" borderId="6" xfId="5" applyFont="1" applyFill="1" applyBorder="1"/>
    <xf numFmtId="0" fontId="17" fillId="3" borderId="5" xfId="5" applyFont="1" applyFill="1" applyBorder="1"/>
    <xf numFmtId="0" fontId="7" fillId="0" borderId="0" xfId="5" applyAlignment="1">
      <alignment wrapText="1"/>
    </xf>
    <xf numFmtId="0" fontId="9" fillId="0" borderId="0" xfId="5" applyFont="1" applyAlignment="1">
      <alignment horizontal="center" wrapText="1"/>
    </xf>
    <xf numFmtId="0" fontId="9" fillId="0" borderId="8" xfId="5" applyFont="1" applyBorder="1" applyAlignment="1">
      <alignment horizontal="center" wrapText="1"/>
    </xf>
    <xf numFmtId="0" fontId="10" fillId="0" borderId="8" xfId="5" applyFont="1" applyBorder="1" applyAlignment="1">
      <alignment wrapText="1"/>
    </xf>
    <xf numFmtId="164" fontId="12" fillId="0" borderId="1" xfId="19" applyNumberFormat="1" applyFont="1" applyFill="1" applyBorder="1"/>
    <xf numFmtId="164" fontId="12" fillId="0" borderId="10" xfId="19" applyNumberFormat="1" applyFont="1" applyFill="1" applyBorder="1"/>
    <xf numFmtId="0" fontId="9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left" wrapText="1"/>
    </xf>
    <xf numFmtId="0" fontId="17" fillId="3" borderId="5" xfId="0" applyFont="1" applyFill="1" applyBorder="1" applyAlignment="1"/>
    <xf numFmtId="0" fontId="17" fillId="3" borderId="6" xfId="0" applyFont="1" applyFill="1" applyBorder="1" applyAlignment="1"/>
    <xf numFmtId="0" fontId="17" fillId="3" borderId="7" xfId="0" applyFont="1" applyFill="1" applyBorder="1" applyAlignment="1"/>
    <xf numFmtId="9" fontId="12" fillId="0" borderId="7" xfId="13" applyFont="1" applyFill="1" applyBorder="1"/>
    <xf numFmtId="9" fontId="9" fillId="0" borderId="7" xfId="13" applyFont="1" applyFill="1" applyBorder="1" applyAlignment="1">
      <alignment horizontal="center" wrapText="1"/>
    </xf>
    <xf numFmtId="9" fontId="17" fillId="3" borderId="7" xfId="13" applyFont="1" applyFill="1" applyBorder="1" applyAlignment="1"/>
    <xf numFmtId="9" fontId="18" fillId="0" borderId="0" xfId="13" applyFont="1" applyFill="1" applyBorder="1"/>
    <xf numFmtId="9" fontId="0" fillId="0" borderId="0" xfId="13" applyFont="1"/>
    <xf numFmtId="9" fontId="12" fillId="0" borderId="1" xfId="13" applyFont="1" applyFill="1" applyBorder="1"/>
    <xf numFmtId="9" fontId="9" fillId="0" borderId="1" xfId="13" applyFont="1" applyFill="1" applyBorder="1" applyAlignment="1">
      <alignment horizontal="center" wrapText="1"/>
    </xf>
    <xf numFmtId="0" fontId="15" fillId="2" borderId="9" xfId="17" applyFont="1" applyFill="1" applyBorder="1" applyAlignment="1">
      <alignment horizontal="center" wrapText="1"/>
    </xf>
    <xf numFmtId="0" fontId="15" fillId="2" borderId="11" xfId="17" applyFont="1" applyFill="1" applyBorder="1" applyAlignment="1">
      <alignment horizontal="center" wrapText="1"/>
    </xf>
    <xf numFmtId="0" fontId="17" fillId="3" borderId="9" xfId="5" applyFont="1" applyFill="1" applyBorder="1"/>
    <xf numFmtId="164" fontId="18" fillId="2" borderId="12" xfId="15" applyNumberFormat="1" applyFont="1" applyFill="1" applyBorder="1"/>
    <xf numFmtId="0" fontId="17" fillId="3" borderId="7" xfId="5" applyFont="1" applyFill="1" applyBorder="1"/>
  </cellXfs>
  <cellStyles count="22">
    <cellStyle name="Currency 2" xfId="8" xr:uid="{00000000-0005-0000-0000-000000000000}"/>
    <cellStyle name="Normal" xfId="0" builtinId="0"/>
    <cellStyle name="Normal 2" xfId="1" xr:uid="{00000000-0005-0000-0000-000002000000}"/>
    <cellStyle name="Normal 2 2" xfId="6" xr:uid="{00000000-0005-0000-0000-000003000000}"/>
    <cellStyle name="Normal 2 2 2" xfId="14" xr:uid="{11346FEF-1A08-4256-8DA1-FAB337CE1807}"/>
    <cellStyle name="Normal 2 3" xfId="9" xr:uid="{00000000-0005-0000-0000-000004000000}"/>
    <cellStyle name="Normal 2 4" xfId="20" xr:uid="{7B8E2BD9-718A-41DE-BCD5-3F4FC430BED9}"/>
    <cellStyle name="Normal 3" xfId="3" xr:uid="{00000000-0005-0000-0000-000005000000}"/>
    <cellStyle name="Normal 3 2" xfId="17" xr:uid="{970EC7CB-F1AB-4A3E-8956-0B4D88E49DDE}"/>
    <cellStyle name="Normal 4" xfId="5" xr:uid="{00000000-0005-0000-0000-000006000000}"/>
    <cellStyle name="Normal 5" xfId="11" xr:uid="{00000000-0005-0000-0000-000007000000}"/>
    <cellStyle name="Normal 5 2" xfId="16" xr:uid="{EAD5DF0E-4577-4E62-8372-CA1A93B911D7}"/>
    <cellStyle name="Percent" xfId="13" builtinId="5"/>
    <cellStyle name="Percent 2" xfId="2" xr:uid="{00000000-0005-0000-0000-000008000000}"/>
    <cellStyle name="Percent 2 2" xfId="7" xr:uid="{00000000-0005-0000-0000-000009000000}"/>
    <cellStyle name="Percent 2 2 2" xfId="18" xr:uid="{88FD3E1B-3758-42A1-8B79-CFFD78AFB416}"/>
    <cellStyle name="Percent 2 3" xfId="10" xr:uid="{00000000-0005-0000-0000-00000A000000}"/>
    <cellStyle name="Percent 2 4" xfId="21" xr:uid="{62695B05-4AC3-42B7-B0D4-9ED27C07D602}"/>
    <cellStyle name="Percent 3" xfId="4" xr:uid="{00000000-0005-0000-0000-00000B000000}"/>
    <cellStyle name="Percent 4" xfId="12" xr:uid="{00000000-0005-0000-0000-00000C000000}"/>
    <cellStyle name="Percent 4 2" xfId="15" xr:uid="{23EEF891-E785-4C11-BF0D-3EBEC58F453C}"/>
    <cellStyle name="Percent 5" xfId="19" xr:uid="{FE4EB3EE-E8AE-4054-8912-310F54FF57E7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489114</xdr:colOff>
      <xdr:row>53</xdr:row>
      <xdr:rowOff>72655</xdr:rowOff>
    </xdr:from>
    <xdr:to>
      <xdr:col>0</xdr:col>
      <xdr:colOff>2285528</xdr:colOff>
      <xdr:row>57</xdr:row>
      <xdr:rowOff>138175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9114" y="9756405"/>
          <a:ext cx="1796414" cy="700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727076</xdr:colOff>
      <xdr:row>48</xdr:row>
      <xdr:rowOff>108858</xdr:rowOff>
    </xdr:from>
    <xdr:to>
      <xdr:col>0</xdr:col>
      <xdr:colOff>2513965</xdr:colOff>
      <xdr:row>53</xdr:row>
      <xdr:rowOff>11092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63E5C5-039E-45BC-AC1E-DBC893263C5D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7076" y="9189358"/>
          <a:ext cx="1786889" cy="718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1070428</xdr:colOff>
      <xdr:row>49</xdr:row>
      <xdr:rowOff>108857</xdr:rowOff>
    </xdr:from>
    <xdr:ext cx="1783714" cy="715488"/>
    <xdr:pic>
      <xdr:nvPicPr>
        <xdr:cNvPr id="2" name="Picture 1">
          <a:extLst>
            <a:ext uri="{FF2B5EF4-FFF2-40B4-BE49-F238E27FC236}">
              <a16:creationId xmlns:a16="http://schemas.microsoft.com/office/drawing/2014/main" id="{CBC3A3E3-ACAF-43D3-9BA7-44F15D690D9B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70428" y="8908143"/>
          <a:ext cx="1783714" cy="71548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7"/>
  <sheetViews>
    <sheetView tabSelected="1" showRuler="0" view="pageLayout" zoomScale="85" zoomScaleNormal="70" zoomScalePageLayoutView="85" workbookViewId="0">
      <selection activeCell="B35" sqref="B35:B36"/>
    </sheetView>
  </sheetViews>
  <sheetFormatPr defaultRowHeight="12.5" x14ac:dyDescent="0.25"/>
  <cols>
    <col min="1" max="1" width="54.453125" customWidth="1"/>
    <col min="2" max="6" width="18.08984375" customWidth="1"/>
  </cols>
  <sheetData>
    <row r="1" spans="1:6" ht="21.65" customHeight="1" thickBot="1" x14ac:dyDescent="0.3"/>
    <row r="2" spans="1:6" s="1" customFormat="1" ht="58" customHeight="1" x14ac:dyDescent="0.35">
      <c r="A2" s="20" t="s">
        <v>6</v>
      </c>
      <c r="B2" s="21" t="s">
        <v>4</v>
      </c>
      <c r="C2" s="28" t="s">
        <v>18</v>
      </c>
      <c r="D2" s="13" t="s">
        <v>19</v>
      </c>
      <c r="E2" s="18" t="s">
        <v>20</v>
      </c>
      <c r="F2" s="18" t="s">
        <v>17</v>
      </c>
    </row>
    <row r="3" spans="1:6" s="1" customFormat="1" ht="5.9" customHeight="1" x14ac:dyDescent="0.35">
      <c r="A3" s="22"/>
      <c r="B3" s="21"/>
      <c r="C3" s="28"/>
      <c r="D3" s="17"/>
      <c r="E3" s="18"/>
      <c r="F3" s="18"/>
    </row>
    <row r="4" spans="1:6" ht="18" x14ac:dyDescent="0.4">
      <c r="A4" s="54" t="s">
        <v>7</v>
      </c>
      <c r="B4" s="55"/>
      <c r="C4" s="55"/>
      <c r="D4" s="55"/>
      <c r="E4" s="56"/>
      <c r="F4" s="56"/>
    </row>
    <row r="5" spans="1:6" ht="15.5" x14ac:dyDescent="0.35">
      <c r="A5" s="15" t="s">
        <v>5</v>
      </c>
      <c r="B5" s="14">
        <v>1727.7</v>
      </c>
      <c r="C5" s="12">
        <f>B5-D5</f>
        <v>1404.8300000000002</v>
      </c>
      <c r="D5" s="5">
        <v>322.86999999999989</v>
      </c>
      <c r="E5" s="57">
        <f>D5/B5</f>
        <v>0.18687850900040509</v>
      </c>
      <c r="F5" s="19">
        <v>65.260000000000005</v>
      </c>
    </row>
    <row r="6" spans="1:6" ht="15.5" x14ac:dyDescent="0.35">
      <c r="A6" s="15" t="s">
        <v>1</v>
      </c>
      <c r="B6" s="14">
        <v>2015.53</v>
      </c>
      <c r="C6" s="12">
        <f t="shared" ref="C6:C8" si="0">B6-D6</f>
        <v>1624.41</v>
      </c>
      <c r="D6" s="5">
        <v>391.11999999999989</v>
      </c>
      <c r="E6" s="57">
        <f t="shared" ref="E6:E26" si="1">D6/B6</f>
        <v>0.19405317707997394</v>
      </c>
      <c r="F6" s="19">
        <v>76.139999999999873</v>
      </c>
    </row>
    <row r="7" spans="1:6" ht="15.5" x14ac:dyDescent="0.35">
      <c r="A7" s="15" t="s">
        <v>0</v>
      </c>
      <c r="B7" s="14">
        <v>959.15</v>
      </c>
      <c r="C7" s="12">
        <f t="shared" si="0"/>
        <v>818.71</v>
      </c>
      <c r="D7" s="5">
        <v>140.43999999999994</v>
      </c>
      <c r="E7" s="57">
        <f t="shared" si="1"/>
        <v>0.1464213105353698</v>
      </c>
      <c r="F7" s="19">
        <v>36.219999999999914</v>
      </c>
    </row>
    <row r="8" spans="1:6" ht="15.5" x14ac:dyDescent="0.35">
      <c r="A8" s="15" t="s">
        <v>2</v>
      </c>
      <c r="B8" s="14">
        <v>2783.54</v>
      </c>
      <c r="C8" s="12">
        <f t="shared" si="0"/>
        <v>2210.41</v>
      </c>
      <c r="D8" s="5">
        <v>573.13000000000011</v>
      </c>
      <c r="E8" s="57">
        <f t="shared" si="1"/>
        <v>0.20589968170028097</v>
      </c>
      <c r="F8" s="19">
        <v>105.16000000000031</v>
      </c>
    </row>
    <row r="9" spans="1:6" s="1" customFormat="1" ht="5.9" customHeight="1" x14ac:dyDescent="0.35">
      <c r="A9" s="22"/>
      <c r="B9" s="21"/>
      <c r="C9" s="28"/>
      <c r="D9" s="32"/>
      <c r="E9" s="58"/>
      <c r="F9" s="18"/>
    </row>
    <row r="10" spans="1:6" ht="18" x14ac:dyDescent="0.4">
      <c r="A10" s="54" t="s">
        <v>14</v>
      </c>
      <c r="B10" s="55"/>
      <c r="C10" s="55"/>
      <c r="D10" s="55"/>
      <c r="E10" s="59"/>
      <c r="F10" s="56"/>
    </row>
    <row r="11" spans="1:6" ht="15.5" x14ac:dyDescent="0.35">
      <c r="A11" s="15" t="s">
        <v>5</v>
      </c>
      <c r="B11" s="14">
        <v>1371.21</v>
      </c>
      <c r="C11" s="12">
        <f>B11-D11</f>
        <v>1161.0899999999999</v>
      </c>
      <c r="D11" s="5">
        <v>210.12000000000012</v>
      </c>
      <c r="E11" s="57">
        <f t="shared" si="1"/>
        <v>0.15323692213446527</v>
      </c>
      <c r="F11" s="19">
        <v>52.690000000000055</v>
      </c>
    </row>
    <row r="12" spans="1:6" ht="15.5" x14ac:dyDescent="0.35">
      <c r="A12" s="15" t="s">
        <v>1</v>
      </c>
      <c r="B12" s="14">
        <v>1599.73</v>
      </c>
      <c r="C12" s="12">
        <f t="shared" ref="C12:C14" si="2">B12-D12</f>
        <v>1354.5400000000002</v>
      </c>
      <c r="D12" s="5">
        <v>245.18999999999983</v>
      </c>
      <c r="E12" s="57">
        <f t="shared" si="1"/>
        <v>0.15326961424740415</v>
      </c>
      <c r="F12" s="19">
        <v>61.470000000000027</v>
      </c>
    </row>
    <row r="13" spans="1:6" ht="15.5" x14ac:dyDescent="0.35">
      <c r="A13" s="15" t="s">
        <v>0</v>
      </c>
      <c r="B13" s="14">
        <v>761.62</v>
      </c>
      <c r="C13" s="12">
        <f t="shared" si="2"/>
        <v>644.8900000000001</v>
      </c>
      <c r="D13" s="5">
        <v>116.7299999999999</v>
      </c>
      <c r="E13" s="57">
        <f t="shared" si="1"/>
        <v>0.15326540794621976</v>
      </c>
      <c r="F13" s="19">
        <v>29.259999999999991</v>
      </c>
    </row>
    <row r="14" spans="1:6" ht="15.5" x14ac:dyDescent="0.35">
      <c r="A14" s="15" t="s">
        <v>2</v>
      </c>
      <c r="B14" s="14">
        <v>2209.1999999999998</v>
      </c>
      <c r="C14" s="12">
        <f t="shared" si="2"/>
        <v>1870.5900000000001</v>
      </c>
      <c r="D14" s="5">
        <v>338.60999999999967</v>
      </c>
      <c r="E14" s="57">
        <f t="shared" si="1"/>
        <v>0.15327267789244961</v>
      </c>
      <c r="F14" s="19">
        <v>84.899999999999636</v>
      </c>
    </row>
    <row r="15" spans="1:6" s="1" customFormat="1" ht="5.9" customHeight="1" x14ac:dyDescent="0.35">
      <c r="A15" s="22"/>
      <c r="B15" s="21"/>
      <c r="C15" s="28"/>
      <c r="D15" s="32"/>
      <c r="E15" s="58"/>
      <c r="F15" s="18"/>
    </row>
    <row r="16" spans="1:6" ht="18" x14ac:dyDescent="0.4">
      <c r="A16" s="54" t="s">
        <v>3</v>
      </c>
      <c r="B16" s="55"/>
      <c r="C16" s="55"/>
      <c r="D16" s="55"/>
      <c r="E16" s="59"/>
      <c r="F16" s="56"/>
    </row>
    <row r="17" spans="1:6" s="2" customFormat="1" ht="15.5" x14ac:dyDescent="0.35">
      <c r="A17" s="15" t="s">
        <v>5</v>
      </c>
      <c r="B17" s="14">
        <v>1568.95</v>
      </c>
      <c r="C17" s="12">
        <f>B17-D17</f>
        <v>1153.19</v>
      </c>
      <c r="D17" s="5">
        <v>415.76</v>
      </c>
      <c r="E17" s="57">
        <f t="shared" si="1"/>
        <v>0.26499251091494308</v>
      </c>
      <c r="F17" s="19">
        <v>174.36999999999989</v>
      </c>
    </row>
    <row r="18" spans="1:6" s="2" customFormat="1" ht="15.5" x14ac:dyDescent="0.35">
      <c r="A18" s="15" t="s">
        <v>1</v>
      </c>
      <c r="B18" s="14">
        <v>1743.17</v>
      </c>
      <c r="C18" s="12">
        <f t="shared" ref="C18:C20" si="3">B18-D18</f>
        <v>1273.46</v>
      </c>
      <c r="D18" s="5">
        <v>469.71000000000004</v>
      </c>
      <c r="E18" s="57">
        <f t="shared" si="1"/>
        <v>0.26945736789871327</v>
      </c>
      <c r="F18" s="19">
        <v>193.73000000000002</v>
      </c>
    </row>
    <row r="19" spans="1:6" s="2" customFormat="1" ht="15.5" x14ac:dyDescent="0.35">
      <c r="A19" s="15" t="s">
        <v>0</v>
      </c>
      <c r="B19" s="14">
        <v>871.54</v>
      </c>
      <c r="C19" s="12">
        <f t="shared" si="3"/>
        <v>671.84</v>
      </c>
      <c r="D19" s="5">
        <v>199.69999999999993</v>
      </c>
      <c r="E19" s="57">
        <f t="shared" si="1"/>
        <v>0.22913463524336225</v>
      </c>
      <c r="F19" s="19">
        <v>96.8599999999999</v>
      </c>
    </row>
    <row r="20" spans="1:6" s="2" customFormat="1" ht="15.5" x14ac:dyDescent="0.35">
      <c r="A20" s="15" t="s">
        <v>2</v>
      </c>
      <c r="B20" s="14">
        <v>2615.14</v>
      </c>
      <c r="C20" s="12">
        <f t="shared" si="3"/>
        <v>1875.38</v>
      </c>
      <c r="D20" s="5">
        <v>739.75999999999976</v>
      </c>
      <c r="E20" s="57">
        <f t="shared" si="1"/>
        <v>0.28287586897833378</v>
      </c>
      <c r="F20" s="19">
        <v>290.62999999999988</v>
      </c>
    </row>
    <row r="21" spans="1:6" s="1" customFormat="1" ht="5.9" customHeight="1" x14ac:dyDescent="0.35">
      <c r="A21" s="22"/>
      <c r="B21" s="21"/>
      <c r="C21" s="28"/>
      <c r="D21" s="32"/>
      <c r="E21" s="58"/>
      <c r="F21" s="18"/>
    </row>
    <row r="22" spans="1:6" ht="18" x14ac:dyDescent="0.4">
      <c r="A22" s="54" t="s">
        <v>13</v>
      </c>
      <c r="B22" s="55"/>
      <c r="C22" s="55"/>
      <c r="D22" s="55"/>
      <c r="E22" s="59"/>
      <c r="F22" s="56"/>
    </row>
    <row r="23" spans="1:6" s="2" customFormat="1" ht="15.5" x14ac:dyDescent="0.35">
      <c r="A23" s="15" t="s">
        <v>5</v>
      </c>
      <c r="B23" s="4">
        <v>1082.02</v>
      </c>
      <c r="C23" s="12">
        <f>B23-D23</f>
        <v>840.21</v>
      </c>
      <c r="D23" s="5">
        <v>241.80999999999995</v>
      </c>
      <c r="E23" s="57">
        <f t="shared" si="1"/>
        <v>0.22348015748322578</v>
      </c>
      <c r="F23" s="19">
        <v>112.95999999999992</v>
      </c>
    </row>
    <row r="24" spans="1:6" s="2" customFormat="1" ht="15.5" x14ac:dyDescent="0.35">
      <c r="A24" s="15" t="s">
        <v>1</v>
      </c>
      <c r="B24" s="4">
        <v>1200.69</v>
      </c>
      <c r="C24" s="12">
        <f t="shared" ref="C24:C26" si="4">B24-D24</f>
        <v>932.27</v>
      </c>
      <c r="D24" s="5">
        <v>268.42000000000007</v>
      </c>
      <c r="E24" s="57">
        <f t="shared" si="1"/>
        <v>0.22355478932946893</v>
      </c>
      <c r="F24" s="19">
        <v>125.34000000000015</v>
      </c>
    </row>
    <row r="25" spans="1:6" s="2" customFormat="1" ht="15.5" x14ac:dyDescent="0.35">
      <c r="A25" s="15" t="s">
        <v>0</v>
      </c>
      <c r="B25" s="4">
        <v>600.59</v>
      </c>
      <c r="C25" s="12">
        <f t="shared" si="4"/>
        <v>466.33000000000004</v>
      </c>
      <c r="D25" s="5">
        <v>134.26</v>
      </c>
      <c r="E25" s="57">
        <f t="shared" si="1"/>
        <v>0.22354684560182483</v>
      </c>
      <c r="F25" s="19">
        <v>62.699999999999989</v>
      </c>
    </row>
    <row r="26" spans="1:6" s="2" customFormat="1" ht="16" thickBot="1" x14ac:dyDescent="0.4">
      <c r="A26" s="15" t="s">
        <v>2</v>
      </c>
      <c r="B26" s="4">
        <v>1801.28</v>
      </c>
      <c r="C26" s="12">
        <f t="shared" si="4"/>
        <v>1398.6200000000001</v>
      </c>
      <c r="D26" s="6">
        <v>402.65999999999985</v>
      </c>
      <c r="E26" s="57">
        <f t="shared" si="1"/>
        <v>0.22354103748445542</v>
      </c>
      <c r="F26" s="19">
        <v>188.04999999999995</v>
      </c>
    </row>
    <row r="27" spans="1:6" s="33" customFormat="1" ht="15.5" x14ac:dyDescent="0.35">
      <c r="A27" s="3"/>
      <c r="B27" s="16"/>
      <c r="C27" s="7"/>
      <c r="D27" s="10"/>
      <c r="E27" s="10"/>
      <c r="F27" s="8"/>
    </row>
  </sheetData>
  <phoneticPr fontId="8" type="noConversion"/>
  <pageMargins left="1" right="1" top="1.2" bottom="0.5" header="0.5" footer="0.5"/>
  <pageSetup scale="58" orientation="portrait" r:id="rId1"/>
  <headerFooter alignWithMargins="0">
    <oddHeader>&amp;C&amp;"Tw Cen MT,Bold"&amp;20City of Vancouver
2024 MONTHLY HEALTH INSURANCE COST
Rates for Full-Time Non-Union, JLC, AFSCME, Fire Dept Guild, Directors, and Council.
&amp;12&amp;K000000Due to rounding some figures may be off $.01; rates prorated by FTE</oddHeader>
    <oddFooter>&amp;Cupdated 1/4/23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5A8C-6DCE-41CD-BE54-4847502B25FB}">
  <sheetPr>
    <pageSetUpPr fitToPage="1"/>
  </sheetPr>
  <dimension ref="A1:J27"/>
  <sheetViews>
    <sheetView showRuler="0" view="pageLayout" zoomScale="85" zoomScaleNormal="70" zoomScalePageLayoutView="85" workbookViewId="0">
      <selection activeCell="I17" sqref="I17"/>
    </sheetView>
  </sheetViews>
  <sheetFormatPr defaultRowHeight="12.5" x14ac:dyDescent="0.25"/>
  <cols>
    <col min="1" max="1" width="52.1796875" customWidth="1"/>
    <col min="2" max="2" width="19.1796875" customWidth="1"/>
    <col min="3" max="3" width="8.81640625" hidden="1" customWidth="1"/>
    <col min="4" max="4" width="11.81640625" hidden="1" customWidth="1"/>
    <col min="5" max="5" width="20.81640625" customWidth="1"/>
    <col min="6" max="6" width="18" hidden="1" customWidth="1"/>
    <col min="7" max="7" width="21.08984375" customWidth="1"/>
    <col min="8" max="8" width="10.1796875" hidden="1" customWidth="1"/>
    <col min="9" max="9" width="14.90625" style="61" customWidth="1"/>
    <col min="10" max="10" width="19.7265625" customWidth="1"/>
  </cols>
  <sheetData>
    <row r="1" spans="1:10" s="1" customFormat="1" ht="67.5" customHeight="1" x14ac:dyDescent="0.35">
      <c r="A1" s="20" t="s">
        <v>6</v>
      </c>
      <c r="B1" s="21" t="s">
        <v>4</v>
      </c>
      <c r="C1" s="21" t="s">
        <v>10</v>
      </c>
      <c r="D1" s="21" t="s">
        <v>11</v>
      </c>
      <c r="E1" s="21" t="s">
        <v>9</v>
      </c>
      <c r="F1" s="26" t="s">
        <v>12</v>
      </c>
      <c r="G1" s="13" t="s">
        <v>8</v>
      </c>
      <c r="H1" s="29" t="s">
        <v>15</v>
      </c>
      <c r="I1" s="21" t="s">
        <v>20</v>
      </c>
      <c r="J1" s="21" t="s">
        <v>16</v>
      </c>
    </row>
    <row r="2" spans="1:10" s="1" customFormat="1" ht="5.9" customHeight="1" x14ac:dyDescent="0.35">
      <c r="A2" s="22"/>
      <c r="B2" s="21"/>
      <c r="C2" s="21"/>
      <c r="D2" s="21"/>
      <c r="E2" s="21"/>
      <c r="F2" s="26"/>
      <c r="G2" s="17"/>
      <c r="H2" s="29"/>
      <c r="I2" s="21"/>
      <c r="J2" s="21"/>
    </row>
    <row r="3" spans="1:10" ht="18" x14ac:dyDescent="0.4">
      <c r="A3" s="54" t="s">
        <v>7</v>
      </c>
      <c r="B3" s="55"/>
      <c r="C3" s="55"/>
      <c r="D3" s="55"/>
      <c r="E3" s="55"/>
      <c r="F3" s="55"/>
      <c r="G3" s="55"/>
      <c r="H3" s="55"/>
      <c r="I3" s="56"/>
      <c r="J3" s="56"/>
    </row>
    <row r="4" spans="1:10" ht="15.5" x14ac:dyDescent="0.35">
      <c r="A4" s="15" t="s">
        <v>5</v>
      </c>
      <c r="B4" s="14">
        <v>1727.7</v>
      </c>
      <c r="C4" s="23">
        <f>B4-B6</f>
        <v>768.55000000000007</v>
      </c>
      <c r="D4" s="24">
        <f>B4-F4</f>
        <v>1650.845</v>
      </c>
      <c r="E4" s="24">
        <v>1650.845</v>
      </c>
      <c r="F4" s="27">
        <f>C4*0.1</f>
        <v>76.855000000000018</v>
      </c>
      <c r="G4" s="5">
        <v>76.855000000000004</v>
      </c>
      <c r="H4" s="30">
        <v>62.05</v>
      </c>
      <c r="I4" s="62">
        <f>G4/B4</f>
        <v>4.4483996064131504E-2</v>
      </c>
      <c r="J4" s="25">
        <v>6.7450000000000188</v>
      </c>
    </row>
    <row r="5" spans="1:10" ht="15.5" x14ac:dyDescent="0.35">
      <c r="A5" s="15" t="s">
        <v>1</v>
      </c>
      <c r="B5" s="14">
        <v>2015.53</v>
      </c>
      <c r="C5" s="23">
        <f>B5-B6</f>
        <v>1056.3800000000001</v>
      </c>
      <c r="D5" s="24">
        <f t="shared" ref="D5:D7" si="0">B5-F5</f>
        <v>1909.8920000000001</v>
      </c>
      <c r="E5" s="24">
        <v>1909.8920000000001</v>
      </c>
      <c r="F5" s="27">
        <f>C5*0.1</f>
        <v>105.63800000000002</v>
      </c>
      <c r="G5" s="5">
        <v>105.63800000000002</v>
      </c>
      <c r="H5" s="30">
        <v>85.29</v>
      </c>
      <c r="I5" s="62">
        <f t="shared" ref="I5:I25" si="1">G5/B5</f>
        <v>5.2412020659578382E-2</v>
      </c>
      <c r="J5" s="25">
        <v>9.27800000000002</v>
      </c>
    </row>
    <row r="6" spans="1:10" ht="15.5" x14ac:dyDescent="0.35">
      <c r="A6" s="15" t="s">
        <v>0</v>
      </c>
      <c r="B6" s="14">
        <v>959.15</v>
      </c>
      <c r="C6" s="23">
        <v>0</v>
      </c>
      <c r="D6" s="24">
        <f t="shared" si="0"/>
        <v>959.15</v>
      </c>
      <c r="E6" s="24">
        <v>959.15</v>
      </c>
      <c r="F6" s="27">
        <f t="shared" ref="F6" si="2">C6*0.1</f>
        <v>0</v>
      </c>
      <c r="G6" s="5">
        <v>0</v>
      </c>
      <c r="H6" s="31">
        <v>0</v>
      </c>
      <c r="I6" s="62">
        <f t="shared" si="1"/>
        <v>0</v>
      </c>
      <c r="J6" s="25">
        <v>0</v>
      </c>
    </row>
    <row r="7" spans="1:10" ht="15.5" x14ac:dyDescent="0.35">
      <c r="A7" s="15" t="s">
        <v>2</v>
      </c>
      <c r="B7" s="14">
        <v>2783.54</v>
      </c>
      <c r="C7" s="23">
        <f>B7-B6</f>
        <v>1824.3899999999999</v>
      </c>
      <c r="D7" s="24">
        <f t="shared" si="0"/>
        <v>2601.1010000000001</v>
      </c>
      <c r="E7" s="24">
        <v>2601.1010000000001</v>
      </c>
      <c r="F7" s="27">
        <f>C7*0.1</f>
        <v>182.43899999999999</v>
      </c>
      <c r="G7" s="5">
        <v>182.43899999999999</v>
      </c>
      <c r="H7" s="30">
        <v>147.30000000000001</v>
      </c>
      <c r="I7" s="62">
        <f t="shared" si="1"/>
        <v>6.5542079510263904E-2</v>
      </c>
      <c r="J7" s="25">
        <v>16.019000000000005</v>
      </c>
    </row>
    <row r="8" spans="1:10" s="1" customFormat="1" ht="5.9" customHeight="1" x14ac:dyDescent="0.35">
      <c r="A8" s="22"/>
      <c r="B8" s="21"/>
      <c r="C8" s="21"/>
      <c r="D8" s="21"/>
      <c r="E8" s="21"/>
      <c r="F8" s="28"/>
      <c r="G8" s="32"/>
      <c r="H8" s="18"/>
      <c r="I8" s="63"/>
      <c r="J8" s="21"/>
    </row>
    <row r="9" spans="1:10" ht="18" x14ac:dyDescent="0.4">
      <c r="A9" s="54" t="s">
        <v>14</v>
      </c>
      <c r="B9" s="55"/>
      <c r="C9" s="55"/>
      <c r="D9" s="55"/>
      <c r="E9" s="55"/>
      <c r="F9" s="55"/>
      <c r="G9" s="55"/>
      <c r="H9" s="55"/>
      <c r="I9" s="59"/>
      <c r="J9" s="56"/>
    </row>
    <row r="10" spans="1:10" ht="15.5" x14ac:dyDescent="0.35">
      <c r="A10" s="15" t="s">
        <v>5</v>
      </c>
      <c r="B10" s="14">
        <v>1371.21</v>
      </c>
      <c r="C10" s="23">
        <f>B10-B12</f>
        <v>609.59</v>
      </c>
      <c r="D10" s="24">
        <f>B10-F10</f>
        <v>1310.251</v>
      </c>
      <c r="E10" s="24">
        <v>1310.251</v>
      </c>
      <c r="F10" s="27">
        <f>C10*0.1</f>
        <v>60.959000000000003</v>
      </c>
      <c r="G10" s="5">
        <v>60.959000000000003</v>
      </c>
      <c r="H10" s="30">
        <v>49.16</v>
      </c>
      <c r="I10" s="62">
        <f t="shared" si="1"/>
        <v>4.4456356065081207E-2</v>
      </c>
      <c r="J10" s="25">
        <v>5.3890000000000029</v>
      </c>
    </row>
    <row r="11" spans="1:10" ht="15.5" x14ac:dyDescent="0.35">
      <c r="A11" s="15" t="s">
        <v>1</v>
      </c>
      <c r="B11" s="14">
        <v>1599.73</v>
      </c>
      <c r="C11" s="23">
        <f>B11-B12</f>
        <v>838.11</v>
      </c>
      <c r="D11" s="24">
        <f t="shared" ref="D11:D13" si="3">B11-F11</f>
        <v>1515.9190000000001</v>
      </c>
      <c r="E11" s="24">
        <v>1515.9190000000001</v>
      </c>
      <c r="F11" s="27">
        <f t="shared" ref="F11:F13" si="4">C11*0.1</f>
        <v>83.811000000000007</v>
      </c>
      <c r="G11" s="5">
        <v>83.811000000000007</v>
      </c>
      <c r="H11" s="30">
        <v>67.59</v>
      </c>
      <c r="I11" s="62">
        <f t="shared" si="1"/>
        <v>5.239071593331375E-2</v>
      </c>
      <c r="J11" s="25">
        <v>7.4110000000000014</v>
      </c>
    </row>
    <row r="12" spans="1:10" ht="15.5" x14ac:dyDescent="0.35">
      <c r="A12" s="15" t="s">
        <v>0</v>
      </c>
      <c r="B12" s="14">
        <v>761.62</v>
      </c>
      <c r="C12" s="23">
        <v>0</v>
      </c>
      <c r="D12" s="24">
        <f t="shared" si="3"/>
        <v>761.62</v>
      </c>
      <c r="E12" s="24">
        <v>761.62</v>
      </c>
      <c r="F12" s="27">
        <f t="shared" si="4"/>
        <v>0</v>
      </c>
      <c r="G12" s="5">
        <v>0</v>
      </c>
      <c r="H12" s="31">
        <v>0</v>
      </c>
      <c r="I12" s="62">
        <f t="shared" si="1"/>
        <v>0</v>
      </c>
      <c r="J12" s="25">
        <v>0</v>
      </c>
    </row>
    <row r="13" spans="1:10" ht="15.5" x14ac:dyDescent="0.35">
      <c r="A13" s="15" t="s">
        <v>2</v>
      </c>
      <c r="B13" s="14">
        <v>2209.1999999999998</v>
      </c>
      <c r="C13" s="23">
        <f>B13-B12</f>
        <v>1447.58</v>
      </c>
      <c r="D13" s="24">
        <f t="shared" si="3"/>
        <v>2064.442</v>
      </c>
      <c r="E13" s="24">
        <v>2064.442</v>
      </c>
      <c r="F13" s="27">
        <f t="shared" si="4"/>
        <v>144.75800000000001</v>
      </c>
      <c r="G13" s="5">
        <v>144.75800000000001</v>
      </c>
      <c r="H13" s="30">
        <v>116.73</v>
      </c>
      <c r="I13" s="62">
        <f t="shared" si="1"/>
        <v>6.5525076950932473E-2</v>
      </c>
      <c r="J13" s="25">
        <v>12.798000000000002</v>
      </c>
    </row>
    <row r="14" spans="1:10" s="1" customFormat="1" ht="5.9" customHeight="1" x14ac:dyDescent="0.35">
      <c r="A14" s="22"/>
      <c r="B14" s="21"/>
      <c r="C14" s="21"/>
      <c r="D14" s="21"/>
      <c r="E14" s="21"/>
      <c r="F14" s="28"/>
      <c r="G14" s="32"/>
      <c r="H14" s="18"/>
      <c r="I14" s="63"/>
      <c r="J14" s="21"/>
    </row>
    <row r="15" spans="1:10" ht="18" x14ac:dyDescent="0.4">
      <c r="A15" s="54" t="s">
        <v>3</v>
      </c>
      <c r="B15" s="55"/>
      <c r="C15" s="55"/>
      <c r="D15" s="55"/>
      <c r="E15" s="55"/>
      <c r="F15" s="55"/>
      <c r="G15" s="55"/>
      <c r="H15" s="55"/>
      <c r="I15" s="59"/>
      <c r="J15" s="56"/>
    </row>
    <row r="16" spans="1:10" s="2" customFormat="1" ht="15.5" x14ac:dyDescent="0.35">
      <c r="A16" s="15" t="s">
        <v>5</v>
      </c>
      <c r="B16" s="14">
        <v>1568.95</v>
      </c>
      <c r="C16" s="23">
        <f>B16-B18</f>
        <v>697.41000000000008</v>
      </c>
      <c r="D16" s="24">
        <f>B16-F16</f>
        <v>1499.2090000000001</v>
      </c>
      <c r="E16" s="24">
        <v>1499.2090000000001</v>
      </c>
      <c r="F16" s="27">
        <f>C16*0.1</f>
        <v>69.741000000000014</v>
      </c>
      <c r="G16" s="5">
        <v>69.741000000000014</v>
      </c>
      <c r="H16" s="30">
        <v>53.74</v>
      </c>
      <c r="I16" s="62">
        <f t="shared" si="1"/>
        <v>4.445074731508334E-2</v>
      </c>
      <c r="J16" s="25">
        <v>11.241000000000014</v>
      </c>
    </row>
    <row r="17" spans="1:10" s="2" customFormat="1" ht="15.5" x14ac:dyDescent="0.35">
      <c r="A17" s="15" t="s">
        <v>1</v>
      </c>
      <c r="B17" s="14">
        <v>1743.17</v>
      </c>
      <c r="C17" s="23">
        <f>B17-B18</f>
        <v>871.63000000000011</v>
      </c>
      <c r="D17" s="24">
        <f t="shared" ref="D17:D19" si="5">B17-F17</f>
        <v>1656.0070000000001</v>
      </c>
      <c r="E17" s="24">
        <v>1656.0070000000001</v>
      </c>
      <c r="F17" s="27">
        <f t="shared" ref="F17:F19" si="6">C17*0.1</f>
        <v>87.163000000000011</v>
      </c>
      <c r="G17" s="5">
        <v>87.163000000000011</v>
      </c>
      <c r="H17" s="30">
        <v>67.17</v>
      </c>
      <c r="I17" s="62">
        <f t="shared" si="1"/>
        <v>5.0002581503812024E-2</v>
      </c>
      <c r="J17" s="25">
        <v>14.043000000000006</v>
      </c>
    </row>
    <row r="18" spans="1:10" s="2" customFormat="1" ht="15.5" x14ac:dyDescent="0.35">
      <c r="A18" s="15" t="s">
        <v>0</v>
      </c>
      <c r="B18" s="14">
        <v>871.54</v>
      </c>
      <c r="C18" s="23">
        <v>0</v>
      </c>
      <c r="D18" s="24">
        <f t="shared" si="5"/>
        <v>871.54</v>
      </c>
      <c r="E18" s="24">
        <v>871.54</v>
      </c>
      <c r="F18" s="27">
        <f t="shared" si="6"/>
        <v>0</v>
      </c>
      <c r="G18" s="5">
        <v>0</v>
      </c>
      <c r="H18" s="31">
        <v>0</v>
      </c>
      <c r="I18" s="62">
        <f t="shared" si="1"/>
        <v>0</v>
      </c>
      <c r="J18" s="25">
        <v>0</v>
      </c>
    </row>
    <row r="19" spans="1:10" s="2" customFormat="1" ht="15.5" x14ac:dyDescent="0.35">
      <c r="A19" s="15" t="s">
        <v>2</v>
      </c>
      <c r="B19" s="14">
        <v>2615.14</v>
      </c>
      <c r="C19" s="23">
        <f>B19-B18</f>
        <v>1743.6</v>
      </c>
      <c r="D19" s="24">
        <f t="shared" si="5"/>
        <v>2440.7799999999997</v>
      </c>
      <c r="E19" s="24">
        <v>2440.7799999999997</v>
      </c>
      <c r="F19" s="27">
        <f t="shared" si="6"/>
        <v>174.36</v>
      </c>
      <c r="G19" s="5">
        <v>174.36</v>
      </c>
      <c r="H19" s="30">
        <v>134.35</v>
      </c>
      <c r="I19" s="62">
        <f t="shared" si="1"/>
        <v>6.6673294737566641E-2</v>
      </c>
      <c r="J19" s="25">
        <v>28.090000000000003</v>
      </c>
    </row>
    <row r="20" spans="1:10" s="1" customFormat="1" ht="5.9" customHeight="1" x14ac:dyDescent="0.35">
      <c r="A20" s="22"/>
      <c r="B20" s="21"/>
      <c r="C20" s="21"/>
      <c r="D20" s="21"/>
      <c r="E20" s="21"/>
      <c r="F20" s="28"/>
      <c r="G20" s="32"/>
      <c r="H20" s="18"/>
      <c r="I20" s="63"/>
      <c r="J20" s="21"/>
    </row>
    <row r="21" spans="1:10" ht="18" x14ac:dyDescent="0.4">
      <c r="A21" s="54" t="s">
        <v>13</v>
      </c>
      <c r="B21" s="55"/>
      <c r="C21" s="55"/>
      <c r="D21" s="55"/>
      <c r="E21" s="55"/>
      <c r="F21" s="55"/>
      <c r="G21" s="55"/>
      <c r="H21" s="55"/>
      <c r="I21" s="59"/>
      <c r="J21" s="56"/>
    </row>
    <row r="22" spans="1:10" s="2" customFormat="1" ht="15.5" x14ac:dyDescent="0.35">
      <c r="A22" s="15" t="s">
        <v>5</v>
      </c>
      <c r="B22" s="34">
        <v>1082.02</v>
      </c>
      <c r="C22" s="34">
        <f>B22-B24</f>
        <v>481.42999999999995</v>
      </c>
      <c r="D22" s="24">
        <f>B22-F22</f>
        <v>1033.877</v>
      </c>
      <c r="E22" s="24">
        <v>1033.877</v>
      </c>
      <c r="F22" s="27">
        <f>C22*0.1</f>
        <v>48.143000000000001</v>
      </c>
      <c r="G22" s="5">
        <v>48.143000000000001</v>
      </c>
      <c r="H22" s="30">
        <v>37.44</v>
      </c>
      <c r="I22" s="62">
        <f t="shared" si="1"/>
        <v>4.4493632280364508E-2</v>
      </c>
      <c r="J22" s="25">
        <v>7.4329999999999998</v>
      </c>
    </row>
    <row r="23" spans="1:10" s="2" customFormat="1" ht="15.5" x14ac:dyDescent="0.35">
      <c r="A23" s="15" t="s">
        <v>1</v>
      </c>
      <c r="B23" s="34">
        <v>1200.69</v>
      </c>
      <c r="C23" s="34">
        <f>B23-B24</f>
        <v>600.1</v>
      </c>
      <c r="D23" s="24">
        <f t="shared" ref="D23:D25" si="7">B23-F23</f>
        <v>1140.68</v>
      </c>
      <c r="E23" s="24">
        <v>1140.68</v>
      </c>
      <c r="F23" s="27">
        <f t="shared" ref="F23:F25" si="8">C23*0.1</f>
        <v>60.010000000000005</v>
      </c>
      <c r="G23" s="5">
        <v>60.010000000000005</v>
      </c>
      <c r="H23" s="30">
        <v>46.8</v>
      </c>
      <c r="I23" s="62">
        <f t="shared" si="1"/>
        <v>4.9979595066170286E-2</v>
      </c>
      <c r="J23" s="25">
        <v>9.2600000000000051</v>
      </c>
    </row>
    <row r="24" spans="1:10" s="2" customFormat="1" ht="15.5" x14ac:dyDescent="0.35">
      <c r="A24" s="15" t="s">
        <v>0</v>
      </c>
      <c r="B24" s="34">
        <v>600.59</v>
      </c>
      <c r="C24" s="34">
        <v>0</v>
      </c>
      <c r="D24" s="24">
        <f t="shared" si="7"/>
        <v>600.59</v>
      </c>
      <c r="E24" s="24">
        <v>600.59</v>
      </c>
      <c r="F24" s="27">
        <f t="shared" si="8"/>
        <v>0</v>
      </c>
      <c r="G24" s="5">
        <v>0</v>
      </c>
      <c r="H24" s="31">
        <v>0</v>
      </c>
      <c r="I24" s="62">
        <f t="shared" si="1"/>
        <v>0</v>
      </c>
      <c r="J24" s="25">
        <v>0</v>
      </c>
    </row>
    <row r="25" spans="1:10" s="2" customFormat="1" ht="16" thickBot="1" x14ac:dyDescent="0.4">
      <c r="A25" s="15" t="s">
        <v>2</v>
      </c>
      <c r="B25" s="34">
        <v>1801.28</v>
      </c>
      <c r="C25" s="34">
        <f>B25-B24</f>
        <v>1200.69</v>
      </c>
      <c r="D25" s="24">
        <f t="shared" si="7"/>
        <v>1681.211</v>
      </c>
      <c r="E25" s="24">
        <v>1681.211</v>
      </c>
      <c r="F25" s="27">
        <f t="shared" si="8"/>
        <v>120.06900000000002</v>
      </c>
      <c r="G25" s="6">
        <v>120.06900000000002</v>
      </c>
      <c r="H25" s="30">
        <v>93.59</v>
      </c>
      <c r="I25" s="62">
        <f t="shared" si="1"/>
        <v>6.6657599040682192E-2</v>
      </c>
      <c r="J25" s="25">
        <v>18.539000000000016</v>
      </c>
    </row>
    <row r="26" spans="1:10" s="11" customFormat="1" ht="15.5" x14ac:dyDescent="0.35">
      <c r="A26" s="3"/>
      <c r="B26" s="9"/>
      <c r="C26" s="9"/>
      <c r="D26" s="7"/>
      <c r="E26" s="7"/>
      <c r="F26" s="10"/>
      <c r="G26" s="10"/>
      <c r="H26" s="10"/>
      <c r="I26" s="60"/>
      <c r="J26" s="8"/>
    </row>
    <row r="27" spans="1:10" s="11" customFormat="1" ht="15.5" x14ac:dyDescent="0.35">
      <c r="A27" s="3"/>
      <c r="B27" s="9"/>
      <c r="C27" s="9"/>
      <c r="D27" s="7"/>
      <c r="E27" s="7"/>
      <c r="F27" s="10"/>
      <c r="G27" s="10"/>
      <c r="H27" s="10"/>
      <c r="I27" s="60"/>
      <c r="J27" s="8"/>
    </row>
  </sheetData>
  <pageMargins left="1" right="1" top="1.2" bottom="1" header="0.5" footer="0.5"/>
  <pageSetup scale="57" orientation="portrait" r:id="rId1"/>
  <headerFooter alignWithMargins="0">
    <oddHeader>&amp;C&amp;"Tw Cen MT,Bold"&amp;20City of Vancouver
2024 POLICE GUILD AND COMMAND MONTHLY HEALTH INSURANCE COST
&amp;"Tw Cen MT,Regular"&amp;12Due to rounding some figures may be off by $.01</oddHeader>
    <oddFooter>&amp;Cupdated 10/11/22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38DA-C08F-4325-9C5A-FF2B588F2A2F}">
  <sheetPr>
    <pageSetUpPr fitToPage="1"/>
  </sheetPr>
  <dimension ref="A2:G28"/>
  <sheetViews>
    <sheetView showRuler="0" view="pageLayout" zoomScale="70" zoomScaleNormal="70" zoomScalePageLayoutView="70" workbookViewId="0">
      <selection activeCell="F6" sqref="F6"/>
    </sheetView>
  </sheetViews>
  <sheetFormatPr defaultColWidth="8.7265625" defaultRowHeight="12.5" x14ac:dyDescent="0.25"/>
  <cols>
    <col min="1" max="1" width="47.453125" style="35" customWidth="1"/>
    <col min="2" max="2" width="22.453125" style="35" customWidth="1"/>
    <col min="3" max="5" width="23.1796875" style="35" customWidth="1"/>
    <col min="6" max="6" width="20.453125" style="35" customWidth="1"/>
    <col min="7" max="7" width="22" style="35" customWidth="1"/>
    <col min="8" max="16384" width="8.7265625" style="35"/>
  </cols>
  <sheetData>
    <row r="2" spans="1:7" s="46" customFormat="1" ht="46.5" x14ac:dyDescent="0.35">
      <c r="A2" s="53" t="s">
        <v>6</v>
      </c>
      <c r="B2" s="52" t="s">
        <v>4</v>
      </c>
      <c r="C2" s="52" t="s">
        <v>9</v>
      </c>
      <c r="D2" s="52" t="s">
        <v>21</v>
      </c>
      <c r="E2" s="52" t="s">
        <v>22</v>
      </c>
      <c r="F2" s="64" t="s">
        <v>8</v>
      </c>
      <c r="G2" s="47"/>
    </row>
    <row r="3" spans="1:7" s="46" customFormat="1" ht="5.9" customHeight="1" x14ac:dyDescent="0.35">
      <c r="A3" s="49"/>
      <c r="B3" s="48"/>
      <c r="C3" s="48"/>
      <c r="D3" s="48"/>
      <c r="E3" s="48"/>
      <c r="F3" s="65"/>
      <c r="G3" s="47"/>
    </row>
    <row r="4" spans="1:7" ht="18" x14ac:dyDescent="0.4">
      <c r="A4" s="45" t="s">
        <v>7</v>
      </c>
      <c r="B4" s="44"/>
      <c r="C4" s="44"/>
      <c r="D4" s="44"/>
      <c r="E4" s="44"/>
      <c r="F4" s="66"/>
      <c r="G4" s="36"/>
    </row>
    <row r="5" spans="1:7" ht="15.5" x14ac:dyDescent="0.35">
      <c r="A5" s="42" t="s">
        <v>5</v>
      </c>
      <c r="B5" s="51">
        <v>1727.7</v>
      </c>
      <c r="C5" s="51">
        <f>E5*0.5</f>
        <v>702.41500000000008</v>
      </c>
      <c r="D5" s="51">
        <v>322.86999999999989</v>
      </c>
      <c r="E5" s="51">
        <f>B5-D5</f>
        <v>1404.8300000000002</v>
      </c>
      <c r="F5" s="67">
        <f>D5+C5</f>
        <v>1025.2849999999999</v>
      </c>
      <c r="G5" s="38"/>
    </row>
    <row r="6" spans="1:7" ht="15.5" x14ac:dyDescent="0.35">
      <c r="A6" s="41" t="s">
        <v>1</v>
      </c>
      <c r="B6" s="50">
        <v>2015.53</v>
      </c>
      <c r="C6" s="50">
        <f t="shared" ref="C6:C26" si="0">E6*0.5</f>
        <v>812.20500000000004</v>
      </c>
      <c r="D6" s="50">
        <v>391.11999999999989</v>
      </c>
      <c r="E6" s="50">
        <f t="shared" ref="E6:E26" si="1">B6-D6</f>
        <v>1624.41</v>
      </c>
      <c r="F6" s="67">
        <f t="shared" ref="F6:F26" si="2">D6+C6</f>
        <v>1203.3249999999998</v>
      </c>
      <c r="G6" s="38"/>
    </row>
    <row r="7" spans="1:7" ht="15.5" x14ac:dyDescent="0.35">
      <c r="A7" s="41" t="s">
        <v>0</v>
      </c>
      <c r="B7" s="50">
        <v>959.15</v>
      </c>
      <c r="C7" s="50">
        <f t="shared" si="0"/>
        <v>409.35500000000002</v>
      </c>
      <c r="D7" s="50">
        <v>140.43999999999994</v>
      </c>
      <c r="E7" s="50">
        <f t="shared" si="1"/>
        <v>818.71</v>
      </c>
      <c r="F7" s="67">
        <f t="shared" si="2"/>
        <v>549.79499999999996</v>
      </c>
      <c r="G7" s="38"/>
    </row>
    <row r="8" spans="1:7" ht="15.5" x14ac:dyDescent="0.35">
      <c r="A8" s="41" t="s">
        <v>2</v>
      </c>
      <c r="B8" s="50">
        <v>2783.54</v>
      </c>
      <c r="C8" s="50">
        <f t="shared" si="0"/>
        <v>1105.2049999999999</v>
      </c>
      <c r="D8" s="50">
        <v>573.13000000000011</v>
      </c>
      <c r="E8" s="50">
        <f t="shared" si="1"/>
        <v>2210.41</v>
      </c>
      <c r="F8" s="67">
        <f t="shared" si="2"/>
        <v>1678.335</v>
      </c>
      <c r="G8" s="38"/>
    </row>
    <row r="9" spans="1:7" s="46" customFormat="1" ht="5.9" customHeight="1" x14ac:dyDescent="0.35">
      <c r="A9" s="49"/>
      <c r="B9" s="48"/>
      <c r="C9" s="48"/>
      <c r="D9" s="48"/>
      <c r="E9" s="48"/>
      <c r="F9" s="48"/>
      <c r="G9" s="47"/>
    </row>
    <row r="10" spans="1:7" ht="18" x14ac:dyDescent="0.4">
      <c r="A10" s="45" t="s">
        <v>14</v>
      </c>
      <c r="B10" s="44"/>
      <c r="C10" s="44"/>
      <c r="D10" s="44"/>
      <c r="E10" s="44"/>
      <c r="F10" s="68"/>
      <c r="G10" s="43"/>
    </row>
    <row r="11" spans="1:7" ht="15.5" x14ac:dyDescent="0.35">
      <c r="A11" s="42" t="s">
        <v>5</v>
      </c>
      <c r="B11" s="51">
        <v>1371.21</v>
      </c>
      <c r="C11" s="51">
        <f t="shared" si="0"/>
        <v>580.54499999999996</v>
      </c>
      <c r="D11" s="51">
        <v>210.12000000000012</v>
      </c>
      <c r="E11" s="51">
        <f t="shared" si="1"/>
        <v>1161.0899999999999</v>
      </c>
      <c r="F11" s="67">
        <f t="shared" si="2"/>
        <v>790.66500000000008</v>
      </c>
      <c r="G11" s="38"/>
    </row>
    <row r="12" spans="1:7" ht="15.5" x14ac:dyDescent="0.35">
      <c r="A12" s="41" t="s">
        <v>1</v>
      </c>
      <c r="B12" s="50">
        <v>1599.73</v>
      </c>
      <c r="C12" s="50">
        <f t="shared" si="0"/>
        <v>677.2700000000001</v>
      </c>
      <c r="D12" s="50">
        <v>245.18999999999983</v>
      </c>
      <c r="E12" s="50">
        <f t="shared" si="1"/>
        <v>1354.5400000000002</v>
      </c>
      <c r="F12" s="67">
        <f t="shared" si="2"/>
        <v>922.45999999999992</v>
      </c>
      <c r="G12" s="38"/>
    </row>
    <row r="13" spans="1:7" ht="15.5" x14ac:dyDescent="0.35">
      <c r="A13" s="41" t="s">
        <v>0</v>
      </c>
      <c r="B13" s="50">
        <v>761.62</v>
      </c>
      <c r="C13" s="50">
        <f t="shared" si="0"/>
        <v>322.44500000000005</v>
      </c>
      <c r="D13" s="50">
        <v>116.7299999999999</v>
      </c>
      <c r="E13" s="50">
        <f t="shared" si="1"/>
        <v>644.8900000000001</v>
      </c>
      <c r="F13" s="67">
        <f t="shared" si="2"/>
        <v>439.17499999999995</v>
      </c>
      <c r="G13" s="38"/>
    </row>
    <row r="14" spans="1:7" ht="15.5" x14ac:dyDescent="0.35">
      <c r="A14" s="41" t="s">
        <v>2</v>
      </c>
      <c r="B14" s="50">
        <v>2209.1999999999998</v>
      </c>
      <c r="C14" s="50">
        <f t="shared" si="0"/>
        <v>935.29500000000007</v>
      </c>
      <c r="D14" s="50">
        <v>338.60999999999967</v>
      </c>
      <c r="E14" s="50">
        <f t="shared" si="1"/>
        <v>1870.5900000000001</v>
      </c>
      <c r="F14" s="67">
        <f t="shared" si="2"/>
        <v>1273.9049999999997</v>
      </c>
      <c r="G14" s="38"/>
    </row>
    <row r="15" spans="1:7" s="46" customFormat="1" ht="5.9" customHeight="1" x14ac:dyDescent="0.35">
      <c r="A15" s="49"/>
      <c r="B15" s="48"/>
      <c r="C15" s="48"/>
      <c r="D15" s="48"/>
      <c r="E15" s="48"/>
      <c r="F15" s="48"/>
      <c r="G15" s="47"/>
    </row>
    <row r="16" spans="1:7" ht="18" x14ac:dyDescent="0.4">
      <c r="A16" s="45" t="s">
        <v>3</v>
      </c>
      <c r="B16" s="44"/>
      <c r="C16" s="44"/>
      <c r="D16" s="44"/>
      <c r="E16" s="44"/>
      <c r="F16" s="68"/>
      <c r="G16" s="36"/>
    </row>
    <row r="17" spans="1:7" ht="15.5" x14ac:dyDescent="0.35">
      <c r="A17" s="42" t="s">
        <v>5</v>
      </c>
      <c r="B17" s="14">
        <v>1568.95</v>
      </c>
      <c r="C17" s="14">
        <f t="shared" si="0"/>
        <v>576.59500000000003</v>
      </c>
      <c r="D17" s="14">
        <v>415.76</v>
      </c>
      <c r="E17" s="14">
        <f t="shared" si="1"/>
        <v>1153.19</v>
      </c>
      <c r="F17" s="67">
        <f t="shared" si="2"/>
        <v>992.35500000000002</v>
      </c>
      <c r="G17" s="38"/>
    </row>
    <row r="18" spans="1:7" ht="15.5" x14ac:dyDescent="0.35">
      <c r="A18" s="41" t="s">
        <v>1</v>
      </c>
      <c r="B18" s="14">
        <v>1743.17</v>
      </c>
      <c r="C18" s="14">
        <f t="shared" si="0"/>
        <v>636.73</v>
      </c>
      <c r="D18" s="14">
        <v>469.71000000000004</v>
      </c>
      <c r="E18" s="14">
        <f t="shared" si="1"/>
        <v>1273.46</v>
      </c>
      <c r="F18" s="67">
        <f t="shared" si="2"/>
        <v>1106.44</v>
      </c>
      <c r="G18" s="38"/>
    </row>
    <row r="19" spans="1:7" ht="15.5" x14ac:dyDescent="0.35">
      <c r="A19" s="41" t="s">
        <v>0</v>
      </c>
      <c r="B19" s="14">
        <v>871.54</v>
      </c>
      <c r="C19" s="14">
        <f t="shared" si="0"/>
        <v>335.92</v>
      </c>
      <c r="D19" s="14">
        <v>199.69999999999993</v>
      </c>
      <c r="E19" s="14">
        <f t="shared" si="1"/>
        <v>671.84</v>
      </c>
      <c r="F19" s="67">
        <f t="shared" si="2"/>
        <v>535.61999999999989</v>
      </c>
      <c r="G19" s="38"/>
    </row>
    <row r="20" spans="1:7" ht="15.5" x14ac:dyDescent="0.35">
      <c r="A20" s="41" t="s">
        <v>2</v>
      </c>
      <c r="B20" s="14">
        <v>2615.14</v>
      </c>
      <c r="C20" s="14">
        <f t="shared" si="0"/>
        <v>937.69</v>
      </c>
      <c r="D20" s="14">
        <v>739.75999999999976</v>
      </c>
      <c r="E20" s="14">
        <f t="shared" si="1"/>
        <v>1875.38</v>
      </c>
      <c r="F20" s="67">
        <f t="shared" si="2"/>
        <v>1677.4499999999998</v>
      </c>
      <c r="G20" s="38"/>
    </row>
    <row r="21" spans="1:7" s="46" customFormat="1" ht="5.9" customHeight="1" x14ac:dyDescent="0.35">
      <c r="A21" s="49"/>
      <c r="B21" s="48"/>
      <c r="C21" s="48"/>
      <c r="D21" s="48"/>
      <c r="E21" s="48"/>
      <c r="F21" s="48"/>
      <c r="G21" s="47"/>
    </row>
    <row r="22" spans="1:7" ht="18" x14ac:dyDescent="0.4">
      <c r="A22" s="45" t="s">
        <v>13</v>
      </c>
      <c r="B22" s="44"/>
      <c r="C22" s="44"/>
      <c r="D22" s="44"/>
      <c r="E22" s="44"/>
      <c r="F22" s="68"/>
      <c r="G22" s="43"/>
    </row>
    <row r="23" spans="1:7" ht="15.5" x14ac:dyDescent="0.35">
      <c r="A23" s="42" t="s">
        <v>5</v>
      </c>
      <c r="B23" s="4">
        <v>1082.02</v>
      </c>
      <c r="C23" s="4">
        <f t="shared" si="0"/>
        <v>420.10500000000002</v>
      </c>
      <c r="D23" s="4">
        <v>241.80999999999995</v>
      </c>
      <c r="E23" s="4">
        <f t="shared" si="1"/>
        <v>840.21</v>
      </c>
      <c r="F23" s="67">
        <f t="shared" si="2"/>
        <v>661.91499999999996</v>
      </c>
      <c r="G23" s="38"/>
    </row>
    <row r="24" spans="1:7" ht="15.5" x14ac:dyDescent="0.35">
      <c r="A24" s="41" t="s">
        <v>1</v>
      </c>
      <c r="B24" s="4">
        <v>1200.69</v>
      </c>
      <c r="C24" s="4">
        <f t="shared" si="0"/>
        <v>466.13499999999999</v>
      </c>
      <c r="D24" s="4">
        <v>268.42000000000007</v>
      </c>
      <c r="E24" s="4">
        <f t="shared" si="1"/>
        <v>932.27</v>
      </c>
      <c r="F24" s="67">
        <f t="shared" si="2"/>
        <v>734.55500000000006</v>
      </c>
      <c r="G24" s="38"/>
    </row>
    <row r="25" spans="1:7" ht="15.5" x14ac:dyDescent="0.35">
      <c r="A25" s="41" t="s">
        <v>0</v>
      </c>
      <c r="B25" s="4">
        <v>600.59</v>
      </c>
      <c r="C25" s="4">
        <f t="shared" si="0"/>
        <v>233.16500000000002</v>
      </c>
      <c r="D25" s="4">
        <v>134.26</v>
      </c>
      <c r="E25" s="4">
        <f t="shared" si="1"/>
        <v>466.33000000000004</v>
      </c>
      <c r="F25" s="67">
        <f t="shared" si="2"/>
        <v>367.42500000000001</v>
      </c>
      <c r="G25" s="38"/>
    </row>
    <row r="26" spans="1:7" ht="15.5" x14ac:dyDescent="0.35">
      <c r="A26" s="41" t="s">
        <v>2</v>
      </c>
      <c r="B26" s="4">
        <v>1801.28</v>
      </c>
      <c r="C26" s="4">
        <f t="shared" si="0"/>
        <v>699.31000000000006</v>
      </c>
      <c r="D26" s="4">
        <v>402.65999999999985</v>
      </c>
      <c r="E26" s="4">
        <f t="shared" si="1"/>
        <v>1398.6200000000001</v>
      </c>
      <c r="F26" s="67">
        <f t="shared" si="2"/>
        <v>1101.9699999999998</v>
      </c>
      <c r="G26" s="38"/>
    </row>
    <row r="27" spans="1:7" ht="15.5" x14ac:dyDescent="0.35">
      <c r="A27" s="36"/>
      <c r="B27" s="40"/>
      <c r="C27" s="39"/>
      <c r="D27" s="39"/>
      <c r="E27" s="39"/>
      <c r="F27" s="37"/>
      <c r="G27" s="38"/>
    </row>
    <row r="28" spans="1:7" ht="18" customHeight="1" x14ac:dyDescent="0.25"/>
  </sheetData>
  <pageMargins left="1" right="1" top="1.45" bottom="1" header="0.5" footer="0.5"/>
  <pageSetup scale="52" orientation="portrait" r:id="rId1"/>
  <headerFooter alignWithMargins="0">
    <oddHeader>&amp;C&amp;"Tw Cen MT,Bold"&amp;20City of Vancouver
2024 .5 FTE MONTHLY PRORATED HEALTH INSURANCE COST 
Rates for Part-Time (.5 FTE) Non-Union, JLC, AFSCME, Fire Dept Guild.&amp;12
&amp;K000000Due to rounding some figures may be off by $.01</oddHeader>
    <oddFooter>&amp;Cupdated 1/4/23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 Union + Non-Union Rates</vt:lpstr>
      <vt:lpstr>Police Rates</vt:lpstr>
      <vt:lpstr>.5 FTE</vt:lpstr>
    </vt:vector>
  </TitlesOfParts>
  <Company>City of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suterd</dc:creator>
  <cp:lastModifiedBy>Giurgiev, Iasmina</cp:lastModifiedBy>
  <cp:lastPrinted>2023-01-05T18:54:35Z</cp:lastPrinted>
  <dcterms:created xsi:type="dcterms:W3CDTF">2005-10-03T22:38:22Z</dcterms:created>
  <dcterms:modified xsi:type="dcterms:W3CDTF">2023-10-17T17:15:32Z</dcterms:modified>
</cp:coreProperties>
</file>